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RS10\2020RS10Deutsch\2020_DE_RS10 Hauptschreibtermin\"/>
    </mc:Choice>
  </mc:AlternateContent>
  <bookViews>
    <workbookView xWindow="360" yWindow="120" windowWidth="15195" windowHeight="12525" tabRatio="576"/>
  </bookViews>
  <sheets>
    <sheet name="Informationen" sheetId="20" r:id="rId1"/>
    <sheet name="DE HT RS10 WA" sheetId="15" r:id="rId2"/>
    <sheet name="DE HT RS10 WB" sheetId="19" r:id="rId3"/>
  </sheets>
  <definedNames>
    <definedName name="_xlnm.Print_Area" localSheetId="1">'DE HT RS10 WA'!$A$1:$M$59</definedName>
    <definedName name="_xlnm.Print_Area" localSheetId="2">'DE HT RS10 WB'!$A$1:$M$59</definedName>
  </definedNames>
  <calcPr calcId="162913"/>
</workbook>
</file>

<file path=xl/calcChain.xml><?xml version="1.0" encoding="utf-8"?>
<calcChain xmlns="http://schemas.openxmlformats.org/spreadsheetml/2006/main"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H39" i="19"/>
  <c r="I39" i="19" s="1"/>
  <c r="H38" i="19"/>
  <c r="I38" i="19" s="1"/>
  <c r="I37" i="19"/>
  <c r="H37" i="19"/>
  <c r="H36" i="19"/>
  <c r="I36" i="19" s="1"/>
  <c r="H35" i="19"/>
  <c r="I35" i="19" s="1"/>
  <c r="H34" i="19"/>
  <c r="I34" i="19" s="1"/>
  <c r="H33" i="19"/>
  <c r="I33" i="19" s="1"/>
  <c r="H32" i="19"/>
  <c r="I32" i="19" s="1"/>
  <c r="H31" i="19"/>
  <c r="I31" i="19" s="1"/>
  <c r="H30" i="19"/>
  <c r="I30" i="19" s="1"/>
  <c r="I29" i="19"/>
  <c r="H29" i="19"/>
  <c r="H28" i="19"/>
  <c r="I28" i="19" s="1"/>
  <c r="H27" i="19"/>
  <c r="I27" i="19" s="1"/>
  <c r="H26" i="19"/>
  <c r="I26" i="19" s="1"/>
  <c r="H25" i="19"/>
  <c r="I25" i="19" s="1"/>
  <c r="H24" i="19"/>
  <c r="I24" i="19" s="1"/>
  <c r="H23" i="19"/>
  <c r="I23" i="19" s="1"/>
  <c r="H22" i="19"/>
  <c r="I22" i="19" s="1"/>
  <c r="I21" i="19"/>
  <c r="H21" i="19"/>
  <c r="H20" i="19"/>
  <c r="I20" i="19" s="1"/>
  <c r="H19" i="19"/>
  <c r="I19" i="19" s="1"/>
  <c r="H18" i="19"/>
  <c r="I18" i="19" s="1"/>
  <c r="H17" i="19"/>
  <c r="I17" i="19" s="1"/>
  <c r="H16" i="19"/>
  <c r="I16" i="19" s="1"/>
  <c r="H15" i="19"/>
  <c r="I15" i="19" s="1"/>
  <c r="H14" i="19"/>
  <c r="I14" i="19" s="1"/>
  <c r="I13" i="19"/>
  <c r="H13" i="19"/>
  <c r="H12" i="19"/>
  <c r="I12" i="19" s="1"/>
  <c r="H11" i="19"/>
  <c r="I11" i="19" s="1"/>
  <c r="H10" i="19"/>
  <c r="I10" i="19" s="1"/>
  <c r="H9" i="19"/>
  <c r="I9" i="19" s="1"/>
  <c r="H8" i="19"/>
  <c r="I8" i="19" s="1"/>
  <c r="I7" i="19"/>
  <c r="H7" i="19"/>
  <c r="H6" i="19"/>
  <c r="I6" i="19" s="1"/>
  <c r="P5" i="19"/>
  <c r="P6" i="19" s="1"/>
  <c r="P7" i="19" s="1"/>
  <c r="P8" i="19" s="1"/>
  <c r="P9" i="19" s="1"/>
  <c r="P10" i="19" s="1"/>
  <c r="P11" i="19" s="1"/>
  <c r="P12" i="19" s="1"/>
  <c r="P13" i="19" s="1"/>
  <c r="P14" i="19" s="1"/>
  <c r="P15" i="19" s="1"/>
  <c r="P16" i="19" s="1"/>
  <c r="P17" i="19" s="1"/>
  <c r="P18" i="19" s="1"/>
  <c r="P19" i="19" s="1"/>
  <c r="P20" i="19" s="1"/>
  <c r="P21" i="19" s="1"/>
  <c r="P22" i="19" s="1"/>
  <c r="P23" i="19" s="1"/>
  <c r="P24" i="19" s="1"/>
  <c r="P25" i="19" s="1"/>
  <c r="P26" i="19" s="1"/>
  <c r="P27" i="19" s="1"/>
  <c r="P28" i="19" s="1"/>
  <c r="P29" i="19" s="1"/>
  <c r="P30" i="19" s="1"/>
  <c r="P31" i="19" s="1"/>
  <c r="P32" i="19" s="1"/>
  <c r="P33" i="19" s="1"/>
  <c r="P34" i="19" s="1"/>
  <c r="P35" i="19" s="1"/>
  <c r="P36" i="19" s="1"/>
  <c r="P37" i="19" s="1"/>
  <c r="P38" i="19" s="1"/>
  <c r="P39" i="19" s="1"/>
  <c r="P40" i="19" s="1"/>
  <c r="P41" i="19" s="1"/>
  <c r="P42" i="19" s="1"/>
  <c r="P43" i="19" s="1"/>
  <c r="P44" i="19" s="1"/>
  <c r="H4" i="19"/>
  <c r="O3" i="19"/>
  <c r="P5" i="15"/>
  <c r="P6" i="15" s="1"/>
  <c r="P7" i="15" s="1"/>
  <c r="P8" i="15" s="1"/>
  <c r="P9" i="15" s="1"/>
  <c r="P10" i="15" s="1"/>
  <c r="P11" i="15" s="1"/>
  <c r="P12" i="15" s="1"/>
  <c r="P13" i="15" s="1"/>
  <c r="P14" i="15" s="1"/>
  <c r="P15" i="15" s="1"/>
  <c r="P16" i="15" s="1"/>
  <c r="P17" i="15" s="1"/>
  <c r="P18" i="15" s="1"/>
  <c r="P19" i="15" s="1"/>
  <c r="P20" i="15" s="1"/>
  <c r="P21" i="15" s="1"/>
  <c r="P22" i="15" s="1"/>
  <c r="P23" i="15" s="1"/>
  <c r="P24" i="15" s="1"/>
  <c r="P25" i="15" s="1"/>
  <c r="P26" i="15" s="1"/>
  <c r="P27" i="15" s="1"/>
  <c r="P28" i="15" s="1"/>
  <c r="P29" i="15" s="1"/>
  <c r="P30" i="15" s="1"/>
  <c r="P31" i="15" s="1"/>
  <c r="P32" i="15" s="1"/>
  <c r="P33" i="15" s="1"/>
  <c r="P34" i="15" s="1"/>
  <c r="P35" i="15" s="1"/>
  <c r="P36" i="15" s="1"/>
  <c r="P37" i="15" s="1"/>
  <c r="P38" i="15" s="1"/>
  <c r="P39" i="15" s="1"/>
  <c r="P40" i="15" s="1"/>
  <c r="P41" i="15" s="1"/>
  <c r="P42" i="15" s="1"/>
  <c r="P43" i="15" s="1"/>
  <c r="P44" i="15" s="1"/>
  <c r="L50" i="19" l="1"/>
  <c r="E50" i="19"/>
  <c r="H50" i="19"/>
  <c r="D50" i="19"/>
  <c r="G50" i="19"/>
  <c r="C50" i="19"/>
  <c r="F50" i="19"/>
  <c r="H6" i="15"/>
  <c r="I6" i="15" s="1"/>
  <c r="H39" i="15"/>
  <c r="I39" i="15" s="1"/>
  <c r="H26" i="15" l="1"/>
  <c r="I26" i="15" s="1"/>
  <c r="H7" i="15" l="1"/>
  <c r="I7" i="15" s="1"/>
  <c r="H8" i="15"/>
  <c r="I8" i="15" s="1"/>
  <c r="H9" i="15"/>
  <c r="I9" i="15" s="1"/>
  <c r="H10" i="15"/>
  <c r="I10" i="15" s="1"/>
  <c r="H11" i="15"/>
  <c r="I11" i="15" s="1"/>
  <c r="H12" i="15"/>
  <c r="I12" i="15" s="1"/>
  <c r="H13" i="15"/>
  <c r="I13" i="15" s="1"/>
  <c r="H14" i="15"/>
  <c r="I14" i="15" s="1"/>
  <c r="H15" i="15"/>
  <c r="I15" i="15" s="1"/>
  <c r="H16" i="15"/>
  <c r="I16" i="15" s="1"/>
  <c r="H17" i="15"/>
  <c r="I17" i="15" s="1"/>
  <c r="H18" i="15"/>
  <c r="I18" i="15" s="1"/>
  <c r="H19" i="15"/>
  <c r="I19" i="15" s="1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7" i="15"/>
  <c r="I27" i="15" s="1"/>
  <c r="H28" i="15"/>
  <c r="I28" i="15" s="1"/>
  <c r="H29" i="15"/>
  <c r="I29" i="15" s="1"/>
  <c r="H30" i="15"/>
  <c r="I30" i="15" s="1"/>
  <c r="H31" i="15"/>
  <c r="I31" i="15" s="1"/>
  <c r="H32" i="15"/>
  <c r="I32" i="15" s="1"/>
  <c r="H33" i="15"/>
  <c r="I33" i="15" s="1"/>
  <c r="H34" i="15"/>
  <c r="I34" i="15" s="1"/>
  <c r="H35" i="15"/>
  <c r="I35" i="15" s="1"/>
  <c r="H36" i="15"/>
  <c r="I36" i="15" s="1"/>
  <c r="H37" i="15"/>
  <c r="I37" i="15" s="1"/>
  <c r="H38" i="15"/>
  <c r="I38" i="15" s="1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<sst xmlns="http://schemas.openxmlformats.org/spreadsheetml/2006/main" count="54" uniqueCount="30">
  <si>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</si>
  <si>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</si>
  <si>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</si>
  <si>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</si>
  <si>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</si>
  <si>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</si>
  <si>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</si>
  <si>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</si>
  <si>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</si>
  <si>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</si>
  <si>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</si>
  <si>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</si>
  <si>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</si>
  <si>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</si>
  <si>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</si>
  <si>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</si>
  <si>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</si>
  <si>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</si>
  <si>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</si>
  <si>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Realschule 10</t>
  </si>
  <si>
    <t>Haupttermin Wahlaufgabe A</t>
  </si>
  <si>
    <t>Haupttermin Wahlaufgabe B</t>
  </si>
  <si>
    <t>Wahlteil B</t>
  </si>
  <si>
    <t>ABA 2020</t>
  </si>
  <si>
    <t>In GOSIN einzutragende Ergebnisse für ABA 2020 Deutsch</t>
  </si>
  <si>
    <t>Basisteil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</si>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</sst>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hidden="1"/>
    </xf>
    <xf numFmtId="0" fontId="1" fillId="4" borderId="16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Alignment="1" applyProtection="1">
      <alignment horizontal="center"/>
      <protection hidden="1"/>
    </xf>
    <xf numFmtId="0" fontId="1" fillId="0" borderId="14" xfId="0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3" borderId="14" xfId="0" applyFont="1" applyFill="1" applyBorder="1" applyAlignment="1" applyProtection="1">
      <alignment horizontal="center"/>
      <protection hidden="1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2" customWidth="1"/>
    <col min="14" max="16384" width="11.42578125" style="92" hidden="1"/>
  </cols>
  <sheetData>
    <row r="1" spans="1:13" x14ac:dyDescent="0.25">
      <c r="A1" s="90" t="s">
        <v>26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1"/>
    </row>
    <row r="2" spans="1:13" x14ac:dyDescent="0.25">
      <c r="A2" s="90" t="s">
        <v>27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</row>
    <row r="3" spans="1:13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x14ac:dyDescent="0.25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3" x14ac:dyDescent="0.25">
      <c r="A5" s="91"/>
      <c r="B5" s="93" t="s">
        <v>28</v>
      </c>
      <c r="C5" s="93">
        <v>1</v>
      </c>
      <c r="D5" s="93">
        <v>2</v>
      </c>
      <c r="E5" s="93">
        <v>3</v>
      </c>
      <c r="F5" s="93">
        <v>4</v>
      </c>
      <c r="G5" s="93">
        <v>5</v>
      </c>
      <c r="H5" s="93">
        <v>6</v>
      </c>
      <c r="I5" s="91"/>
      <c r="J5" s="91"/>
      <c r="K5" s="91"/>
      <c r="L5" s="91"/>
      <c r="M5" s="91"/>
    </row>
    <row r="6" spans="1:13" x14ac:dyDescent="0.25">
      <c r="A6" s="91"/>
      <c r="B6" s="93" t="s">
        <v>29</v>
      </c>
      <c r="C6" s="94"/>
      <c r="D6" s="94"/>
      <c r="E6" s="94"/>
      <c r="F6" s="94"/>
      <c r="G6" s="94"/>
      <c r="H6" s="94"/>
      <c r="I6" s="91"/>
      <c r="J6" s="91"/>
      <c r="K6" s="91"/>
      <c r="L6" s="91"/>
      <c r="M6" s="91"/>
    </row>
    <row r="7" spans="1:13" x14ac:dyDescent="0.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3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D17" sqref="D17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6" style="5" customWidth="1"/>
    <col min="14" max="14" width="10.28515625" style="5" customWidth="1"/>
    <col min="15" max="15" width="11.140625" style="5" hidden="1" customWidth="1"/>
    <col min="16" max="16" width="11" style="5" hidden="1" customWidth="1"/>
    <col min="17" max="26" width="11.42578125" style="5" hidden="1" customWidth="1"/>
    <col min="27" max="16382" width="11.42578125" style="5" hidden="1"/>
    <col min="16383" max="16383" width="4.5703125" style="5" hidden="1" customWidth="1"/>
    <col min="16384" max="16384" width="6.42578125" style="5" hidden="1" customWidth="1"/>
  </cols>
  <sheetData>
    <row r="1" spans="1:20" s="4" customFormat="1" ht="15.75" customHeight="1" thickTop="1" x14ac:dyDescent="0.25">
      <c r="A1" s="36"/>
      <c r="B1" s="37" t="s">
        <v>18</v>
      </c>
      <c r="C1" s="37" t="s">
        <v>20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23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25</v>
      </c>
      <c r="E3" s="46" t="s">
        <v>13</v>
      </c>
      <c r="F3" s="48" t="s">
        <v>14</v>
      </c>
      <c r="G3" s="48" t="s">
        <v>16</v>
      </c>
      <c r="H3" s="48" t="s">
        <v>6</v>
      </c>
      <c r="I3" s="97" t="s">
        <v>5</v>
      </c>
      <c r="J3" s="108" t="s">
        <v>17</v>
      </c>
      <c r="K3" s="17"/>
      <c r="L3" s="119"/>
      <c r="M3" s="120"/>
      <c r="N3" s="13"/>
      <c r="O3" s="5" t="str">
        <f>""</f>
        <v/>
      </c>
    </row>
    <row r="4" spans="1:20" x14ac:dyDescent="0.2">
      <c r="A4" s="49"/>
      <c r="B4" s="50" t="s">
        <v>4</v>
      </c>
      <c r="C4" s="51">
        <v>6</v>
      </c>
      <c r="D4" s="51">
        <v>17</v>
      </c>
      <c r="E4" s="51">
        <v>11</v>
      </c>
      <c r="F4" s="51">
        <v>6</v>
      </c>
      <c r="G4" s="51">
        <v>6</v>
      </c>
      <c r="H4" s="51">
        <f>SUM(C4:G4)</f>
        <v>46</v>
      </c>
      <c r="I4" s="98"/>
      <c r="J4" s="109"/>
      <c r="K4" s="18"/>
      <c r="L4" s="119"/>
      <c r="M4" s="121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51" t="s">
        <v>2</v>
      </c>
      <c r="C5" s="99" t="s">
        <v>12</v>
      </c>
      <c r="D5" s="100"/>
      <c r="E5" s="100"/>
      <c r="F5" s="100"/>
      <c r="G5" s="101"/>
      <c r="H5" s="53"/>
      <c r="I5" s="98"/>
      <c r="J5" s="109"/>
      <c r="K5" s="19"/>
      <c r="L5" s="119"/>
      <c r="M5" s="121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84" t="str">
        <f>IF(COUNTBLANK(C6:G6)=0,SUM(C6:G6)," ")</f>
        <v xml:space="preserve"> </v>
      </c>
      <c r="I6" s="84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84" t="str">
        <f t="shared" ref="H7:H38" si="1">IF(COUNTBLANK(C7:G7)=0,SUM(C7:G7)," ")</f>
        <v xml:space="preserve"> </v>
      </c>
      <c r="I7" s="84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84" t="str">
        <f t="shared" si="1"/>
        <v xml:space="preserve"> </v>
      </c>
      <c r="I8" s="84" t="str">
        <f t="shared" si="2"/>
        <v xml:space="preserve"> </v>
      </c>
      <c r="J8" s="24"/>
      <c r="K8" s="20"/>
      <c r="L8" s="20"/>
      <c r="M8" s="2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84" t="str">
        <f t="shared" si="1"/>
        <v xml:space="preserve"> </v>
      </c>
      <c r="I9" s="84" t="str">
        <f t="shared" si="2"/>
        <v xml:space="preserve"> </v>
      </c>
      <c r="J9" s="24"/>
      <c r="K9" s="20"/>
      <c r="L9" s="20"/>
      <c r="M9" s="2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84" t="str">
        <f t="shared" si="1"/>
        <v xml:space="preserve"> </v>
      </c>
      <c r="I10" s="84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84" t="str">
        <f t="shared" si="1"/>
        <v xml:space="preserve"> </v>
      </c>
      <c r="I11" s="84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84" t="str">
        <f t="shared" si="1"/>
        <v xml:space="preserve"> </v>
      </c>
      <c r="I12" s="84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84" t="str">
        <f t="shared" si="1"/>
        <v xml:space="preserve"> </v>
      </c>
      <c r="I13" s="84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84" t="str">
        <f t="shared" si="1"/>
        <v xml:space="preserve"> </v>
      </c>
      <c r="I14" s="84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84" t="str">
        <f t="shared" si="1"/>
        <v xml:space="preserve"> </v>
      </c>
      <c r="I15" s="84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84" t="str">
        <f t="shared" si="1"/>
        <v xml:space="preserve"> </v>
      </c>
      <c r="I16" s="84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84" t="str">
        <f t="shared" si="1"/>
        <v xml:space="preserve"> </v>
      </c>
      <c r="I17" s="84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84" t="str">
        <f t="shared" si="1"/>
        <v xml:space="preserve"> </v>
      </c>
      <c r="I18" s="84" t="str">
        <f t="shared" si="2"/>
        <v xml:space="preserve"> </v>
      </c>
      <c r="J18" s="24"/>
      <c r="K18" s="20"/>
      <c r="L18" s="28"/>
      <c r="M18" s="2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84" t="str">
        <f t="shared" si="1"/>
        <v xml:space="preserve"> </v>
      </c>
      <c r="I19" s="84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84" t="str">
        <f t="shared" si="1"/>
        <v xml:space="preserve"> </v>
      </c>
      <c r="I20" s="84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84" t="str">
        <f t="shared" si="1"/>
        <v xml:space="preserve"> </v>
      </c>
      <c r="I21" s="84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84" t="str">
        <f t="shared" si="1"/>
        <v xml:space="preserve"> </v>
      </c>
      <c r="I22" s="84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84" t="str">
        <f t="shared" si="1"/>
        <v xml:space="preserve"> </v>
      </c>
      <c r="I23" s="84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84" t="str">
        <f t="shared" si="1"/>
        <v xml:space="preserve"> </v>
      </c>
      <c r="I24" s="84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84" t="str">
        <f t="shared" si="1"/>
        <v xml:space="preserve"> </v>
      </c>
      <c r="I25" s="84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84" t="str">
        <f t="shared" si="1"/>
        <v xml:space="preserve"> </v>
      </c>
      <c r="I26" s="84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84" t="str">
        <f t="shared" si="1"/>
        <v xml:space="preserve"> </v>
      </c>
      <c r="I27" s="84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84" t="str">
        <f t="shared" si="1"/>
        <v xml:space="preserve"> </v>
      </c>
      <c r="I28" s="84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84" t="str">
        <f t="shared" si="1"/>
        <v xml:space="preserve"> </v>
      </c>
      <c r="I29" s="84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84" t="str">
        <f t="shared" si="1"/>
        <v xml:space="preserve"> </v>
      </c>
      <c r="I30" s="84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84" t="str">
        <f t="shared" si="1"/>
        <v xml:space="preserve"> </v>
      </c>
      <c r="I31" s="84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84" t="str">
        <f t="shared" si="1"/>
        <v xml:space="preserve"> </v>
      </c>
      <c r="I32" s="84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84" t="str">
        <f t="shared" si="1"/>
        <v xml:space="preserve"> </v>
      </c>
      <c r="I33" s="84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84" t="str">
        <f t="shared" si="1"/>
        <v xml:space="preserve"> </v>
      </c>
      <c r="I34" s="84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84" t="str">
        <f t="shared" si="1"/>
        <v xml:space="preserve"> </v>
      </c>
      <c r="I35" s="84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84" t="str">
        <f t="shared" si="1"/>
        <v xml:space="preserve"> </v>
      </c>
      <c r="I36" s="84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84" t="str">
        <f t="shared" si="1"/>
        <v xml:space="preserve"> </v>
      </c>
      <c r="I37" s="84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84" t="str">
        <f t="shared" si="1"/>
        <v xml:space="preserve"> </v>
      </c>
      <c r="I38" s="84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6"/>
      <c r="E39" s="27"/>
      <c r="F39" s="27"/>
      <c r="G39" s="27"/>
      <c r="H39" s="85" t="str">
        <f>IF(COUNTBLANK(C39:G39)=0,SUM(C39:G39)," ")</f>
        <v xml:space="preserve"> </v>
      </c>
      <c r="I39" s="85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110" t="s">
        <v>11</v>
      </c>
      <c r="L42" s="111"/>
      <c r="M42" s="112"/>
      <c r="O42" s="5">
        <v>38</v>
      </c>
      <c r="P42" s="6">
        <f t="shared" si="0"/>
        <v>19</v>
      </c>
    </row>
    <row r="43" spans="1:16" s="4" customFormat="1" ht="15.75" customHeight="1" x14ac:dyDescent="0.25">
      <c r="B43" s="95" t="s">
        <v>24</v>
      </c>
      <c r="C43" s="96"/>
      <c r="D43" s="96"/>
      <c r="E43" s="96"/>
      <c r="F43" s="62" t="str">
        <f>C1</f>
        <v>Haupttermin Wahlaufgabe A</v>
      </c>
      <c r="G43" s="60"/>
      <c r="H43" s="60"/>
      <c r="I43" s="60"/>
      <c r="J43" s="61"/>
      <c r="K43" s="113"/>
      <c r="L43" s="114"/>
      <c r="M43" s="115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6"/>
      <c r="L44" s="117"/>
      <c r="M44" s="118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Basisteil</v>
      </c>
      <c r="E45" s="67" t="str">
        <f>E3</f>
        <v>Wahlteil A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7" t="s">
        <v>10</v>
      </c>
      <c r="K45" s="107"/>
      <c r="L45" s="68"/>
      <c r="M45" s="69"/>
    </row>
    <row r="46" spans="1:16" ht="13.5" thickBot="1" x14ac:dyDescent="0.25">
      <c r="B46" s="63"/>
      <c r="C46" s="86" t="str">
        <f>IF(COUNT(C6:C39)=0," ",ROUND((SUM(C6:C39)/COUNT(C6:C39)),2))</f>
        <v xml:space="preserve"> </v>
      </c>
      <c r="D46" s="86" t="str">
        <f>IF(COUNT(D6:D39)=0," ",ROUND((SUM(D6:D39)/COUNT(D6:D39)),2))</f>
        <v xml:space="preserve"> </v>
      </c>
      <c r="E46" s="86" t="str">
        <f>IF(COUNT(E6:E39)=0," ",ROUND((SUM(E6:E39)/COUNT(E6:E39)),2))</f>
        <v xml:space="preserve"> </v>
      </c>
      <c r="F46" s="86" t="str">
        <f>IF(COUNT(F6:F39)=0," ",ROUND((SUM(F6:F39)/COUNT(F6:F39)),2))</f>
        <v xml:space="preserve"> </v>
      </c>
      <c r="G46" s="87" t="str">
        <f>IF(COUNT(G6:G39)=0," ",ROUND((SUM(G6:G39)/COUNT(G6:G39)),2))</f>
        <v xml:space="preserve"> </v>
      </c>
      <c r="H46" s="61"/>
      <c r="I46" s="61"/>
      <c r="J46" s="107"/>
      <c r="K46" s="107"/>
      <c r="L46" s="87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105" t="s">
        <v>7</v>
      </c>
      <c r="K49" s="106"/>
      <c r="L49" s="29"/>
      <c r="M49" s="30"/>
    </row>
    <row r="50" spans="1:13" ht="13.5" thickBot="1" x14ac:dyDescent="0.25">
      <c r="B50" s="73" t="s">
        <v>9</v>
      </c>
      <c r="C50" s="88" t="str">
        <f>IF(COUNT($I$6:$I$39)=0," ",COUNTIF($I$6:$I$39,1))</f>
        <v xml:space="preserve"> </v>
      </c>
      <c r="D50" s="88" t="str">
        <f>IF(COUNT($I$6:$I$39)=0," ",COUNTIF($I$6:$I$39,2))</f>
        <v xml:space="preserve"> </v>
      </c>
      <c r="E50" s="88" t="str">
        <f>IF(COUNT($I$6:$I$39)=0," ",COUNTIF($I$6:$I$39,3))</f>
        <v xml:space="preserve"> </v>
      </c>
      <c r="F50" s="88" t="str">
        <f>IF(COUNT($I$6:$I$39)=0," ",COUNTIF($I$6:$I$39,4))</f>
        <v xml:space="preserve"> </v>
      </c>
      <c r="G50" s="88" t="str">
        <f>IF(COUNT($I$6:$I$39)=0," ",COUNTIF($I$6:$I$39,5))</f>
        <v xml:space="preserve"> </v>
      </c>
      <c r="H50" s="88" t="str">
        <f>IF(COUNT($I$6:$I$39)=0," ",COUNTIF($I$6:$I$39,6))</f>
        <v xml:space="preserve"> </v>
      </c>
      <c r="I50" s="61"/>
      <c r="J50" s="103" t="s">
        <v>9</v>
      </c>
      <c r="K50" s="104"/>
      <c r="L50" s="89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23"/>
      <c r="C53" s="18"/>
      <c r="D53" s="18"/>
      <c r="E53" s="18"/>
      <c r="F53" s="18"/>
      <c r="G53" s="18"/>
      <c r="H53" s="18"/>
      <c r="I53" s="21"/>
      <c r="J53" s="102"/>
      <c r="K53" s="102"/>
      <c r="L53" s="21"/>
      <c r="M53" s="21"/>
    </row>
    <row r="54" spans="1:13" x14ac:dyDescent="0.2">
      <c r="B54" s="18"/>
      <c r="C54" s="22"/>
      <c r="D54" s="22"/>
      <c r="E54" s="22"/>
      <c r="F54" s="22"/>
      <c r="G54" s="22"/>
      <c r="H54" s="22"/>
      <c r="I54" s="21"/>
      <c r="J54" s="102"/>
      <c r="K54" s="102"/>
      <c r="L54" s="2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23"/>
      <c r="C57" s="18"/>
      <c r="D57" s="18"/>
      <c r="E57" s="18"/>
      <c r="F57" s="18"/>
      <c r="G57" s="18"/>
      <c r="H57" s="18"/>
      <c r="I57" s="21"/>
      <c r="J57" s="102"/>
      <c r="K57" s="102"/>
      <c r="L57" s="21"/>
      <c r="M57" s="21"/>
    </row>
    <row r="58" spans="1:13" hidden="1" x14ac:dyDescent="0.2">
      <c r="B58" s="18"/>
      <c r="C58" s="22"/>
      <c r="D58" s="22"/>
      <c r="E58" s="22"/>
      <c r="F58" s="22"/>
      <c r="G58" s="22"/>
      <c r="H58" s="22"/>
      <c r="I58" s="21"/>
      <c r="J58" s="102"/>
      <c r="K58" s="102"/>
      <c r="L58" s="2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>
      <formula1>1</formula1>
      <formula2>6</formula2>
    </dataValidation>
    <dataValidation type="list" allowBlank="1" showInputMessage="1" showErrorMessage="1" sqref="F6:G39">
      <formula1>$O$4:$O$10</formula1>
    </dataValidation>
    <dataValidation type="list" allowBlank="1" showInputMessage="1" showErrorMessage="1" sqref="C6:C39">
      <formula1>$P$4:$P$16</formula1>
    </dataValidation>
    <dataValidation type="list" allowBlank="1" showInputMessage="1" showErrorMessage="1" sqref="D6:D39">
      <formula1>$P$4:$P$38</formula1>
    </dataValidation>
    <dataValidation type="list" allowBlank="1" showInputMessage="1" showErrorMessage="1" sqref="E6:E39">
      <formula1>$P$4:$P$26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5.28515625" style="5" customWidth="1"/>
    <col min="14" max="14" width="11.85546875" style="5" customWidth="1"/>
    <col min="15" max="16383" width="11.42578125" style="5" hidden="1"/>
    <col min="16384" max="16384" width="11.85546875" style="5" hidden="1"/>
  </cols>
  <sheetData>
    <row r="1" spans="1:20" s="4" customFormat="1" ht="15.75" customHeight="1" thickTop="1" x14ac:dyDescent="0.25">
      <c r="A1" s="36"/>
      <c r="B1" s="37" t="s">
        <v>18</v>
      </c>
      <c r="C1" s="37" t="s">
        <v>21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23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25</v>
      </c>
      <c r="E3" s="46" t="s">
        <v>22</v>
      </c>
      <c r="F3" s="78" t="s">
        <v>14</v>
      </c>
      <c r="G3" s="78" t="s">
        <v>16</v>
      </c>
      <c r="H3" s="78" t="s">
        <v>6</v>
      </c>
      <c r="I3" s="97" t="s">
        <v>5</v>
      </c>
      <c r="J3" s="108" t="s">
        <v>17</v>
      </c>
      <c r="K3" s="17"/>
      <c r="L3" s="119"/>
      <c r="M3" s="120"/>
      <c r="N3" s="13"/>
      <c r="O3" s="5" t="str">
        <f>""</f>
        <v/>
      </c>
    </row>
    <row r="4" spans="1:20" x14ac:dyDescent="0.2">
      <c r="A4" s="49"/>
      <c r="B4" s="79" t="s">
        <v>4</v>
      </c>
      <c r="C4" s="83">
        <v>6</v>
      </c>
      <c r="D4" s="83">
        <v>17</v>
      </c>
      <c r="E4" s="83">
        <v>11</v>
      </c>
      <c r="F4" s="83">
        <v>6</v>
      </c>
      <c r="G4" s="83">
        <v>6</v>
      </c>
      <c r="H4" s="83">
        <f>SUM(C4:G4)</f>
        <v>46</v>
      </c>
      <c r="I4" s="98"/>
      <c r="J4" s="109"/>
      <c r="K4" s="82"/>
      <c r="L4" s="119"/>
      <c r="M4" s="121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83" t="s">
        <v>2</v>
      </c>
      <c r="C5" s="99" t="s">
        <v>12</v>
      </c>
      <c r="D5" s="100"/>
      <c r="E5" s="100"/>
      <c r="F5" s="100"/>
      <c r="G5" s="101"/>
      <c r="H5" s="53"/>
      <c r="I5" s="98"/>
      <c r="J5" s="109"/>
      <c r="K5" s="19"/>
      <c r="L5" s="119"/>
      <c r="M5" s="121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83" t="str">
        <f>IF(COUNTBLANK(C6:G6)=0,SUM(C6:G6)," ")</f>
        <v xml:space="preserve"> </v>
      </c>
      <c r="I6" s="83" t="str">
        <f>IF(H6&lt;10.5,6,(IF(H6&lt;22.5,5,(IF(H6&lt;28.5,4,(IF(H6&lt;34.5,3,(IF(H6&lt;40.5,2,(IF(H6&lt;=46,1," ")))))))))))</f>
        <v xml:space="preserve"> </v>
      </c>
      <c r="J6" s="24"/>
      <c r="K6" s="80"/>
      <c r="L6" s="80"/>
      <c r="M6" s="8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83" t="str">
        <f t="shared" ref="H7:H38" si="1">IF(COUNTBLANK(C7:G7)=0,SUM(C7:G7)," ")</f>
        <v xml:space="preserve"> </v>
      </c>
      <c r="I7" s="83" t="str">
        <f t="shared" ref="I7:I39" si="2">IF(H7&lt;10.5,6,(IF(H7&lt;22.5,5,(IF(H7&lt;28.5,4,(IF(H7&lt;34.5,3,(IF(H7&lt;40.5,2,(IF(H7&lt;=46,1," ")))))))))))</f>
        <v xml:space="preserve"> </v>
      </c>
      <c r="J7" s="24"/>
      <c r="K7" s="80"/>
      <c r="L7" s="80"/>
      <c r="M7" s="8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83" t="str">
        <f t="shared" si="1"/>
        <v xml:space="preserve"> </v>
      </c>
      <c r="I8" s="83" t="str">
        <f t="shared" si="2"/>
        <v xml:space="preserve"> </v>
      </c>
      <c r="J8" s="24"/>
      <c r="K8" s="80"/>
      <c r="L8" s="80"/>
      <c r="M8" s="8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83" t="str">
        <f t="shared" si="1"/>
        <v xml:space="preserve"> </v>
      </c>
      <c r="I9" s="83" t="str">
        <f t="shared" si="2"/>
        <v xml:space="preserve"> </v>
      </c>
      <c r="J9" s="24"/>
      <c r="K9" s="80"/>
      <c r="L9" s="80"/>
      <c r="M9" s="8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83" t="str">
        <f t="shared" si="1"/>
        <v xml:space="preserve"> </v>
      </c>
      <c r="I10" s="83" t="str">
        <f t="shared" si="2"/>
        <v xml:space="preserve"> </v>
      </c>
      <c r="J10" s="24"/>
      <c r="K10" s="80"/>
      <c r="L10" s="80"/>
      <c r="M10" s="8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83" t="str">
        <f t="shared" si="1"/>
        <v xml:space="preserve"> </v>
      </c>
      <c r="I11" s="83" t="str">
        <f t="shared" si="2"/>
        <v xml:space="preserve"> </v>
      </c>
      <c r="J11" s="24"/>
      <c r="K11" s="80"/>
      <c r="L11" s="80"/>
      <c r="M11" s="8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83" t="str">
        <f t="shared" si="1"/>
        <v xml:space="preserve"> </v>
      </c>
      <c r="I12" s="83" t="str">
        <f t="shared" si="2"/>
        <v xml:space="preserve"> </v>
      </c>
      <c r="J12" s="24"/>
      <c r="K12" s="80"/>
      <c r="L12" s="80"/>
      <c r="M12" s="8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83" t="str">
        <f t="shared" si="1"/>
        <v xml:space="preserve"> </v>
      </c>
      <c r="I13" s="83" t="str">
        <f t="shared" si="2"/>
        <v xml:space="preserve"> </v>
      </c>
      <c r="J13" s="24"/>
      <c r="K13" s="80"/>
      <c r="L13" s="80"/>
      <c r="M13" s="8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83" t="str">
        <f t="shared" si="1"/>
        <v xml:space="preserve"> </v>
      </c>
      <c r="I14" s="83" t="str">
        <f t="shared" si="2"/>
        <v xml:space="preserve"> </v>
      </c>
      <c r="J14" s="24"/>
      <c r="K14" s="80"/>
      <c r="L14" s="80"/>
      <c r="M14" s="8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83" t="str">
        <f t="shared" si="1"/>
        <v xml:space="preserve"> </v>
      </c>
      <c r="I15" s="83" t="str">
        <f t="shared" si="2"/>
        <v xml:space="preserve"> </v>
      </c>
      <c r="J15" s="24"/>
      <c r="K15" s="80"/>
      <c r="L15" s="80"/>
      <c r="M15" s="8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83" t="str">
        <f t="shared" si="1"/>
        <v xml:space="preserve"> </v>
      </c>
      <c r="I16" s="83" t="str">
        <f t="shared" si="2"/>
        <v xml:space="preserve"> </v>
      </c>
      <c r="J16" s="24"/>
      <c r="K16" s="80"/>
      <c r="L16" s="80"/>
      <c r="M16" s="8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83" t="str">
        <f t="shared" si="1"/>
        <v xml:space="preserve"> </v>
      </c>
      <c r="I17" s="83" t="str">
        <f t="shared" si="2"/>
        <v xml:space="preserve"> </v>
      </c>
      <c r="J17" s="24"/>
      <c r="K17" s="80"/>
      <c r="L17" s="80"/>
      <c r="M17" s="8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83" t="str">
        <f t="shared" si="1"/>
        <v xml:space="preserve"> </v>
      </c>
      <c r="I18" s="83" t="str">
        <f t="shared" si="2"/>
        <v xml:space="preserve"> </v>
      </c>
      <c r="J18" s="24"/>
      <c r="K18" s="80"/>
      <c r="L18" s="80"/>
      <c r="M18" s="8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83" t="str">
        <f t="shared" si="1"/>
        <v xml:space="preserve"> </v>
      </c>
      <c r="I19" s="83" t="str">
        <f t="shared" si="2"/>
        <v xml:space="preserve"> </v>
      </c>
      <c r="J19" s="24"/>
      <c r="K19" s="80"/>
      <c r="L19" s="80"/>
      <c r="M19" s="8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83" t="str">
        <f t="shared" si="1"/>
        <v xml:space="preserve"> </v>
      </c>
      <c r="I20" s="83" t="str">
        <f t="shared" si="2"/>
        <v xml:space="preserve"> </v>
      </c>
      <c r="J20" s="24"/>
      <c r="K20" s="80"/>
      <c r="L20" s="80"/>
      <c r="M20" s="8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83" t="str">
        <f t="shared" si="1"/>
        <v xml:space="preserve"> </v>
      </c>
      <c r="I21" s="83" t="str">
        <f t="shared" si="2"/>
        <v xml:space="preserve"> </v>
      </c>
      <c r="J21" s="24"/>
      <c r="K21" s="80"/>
      <c r="L21" s="80"/>
      <c r="M21" s="8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83" t="str">
        <f t="shared" si="1"/>
        <v xml:space="preserve"> </v>
      </c>
      <c r="I22" s="83" t="str">
        <f t="shared" si="2"/>
        <v xml:space="preserve"> </v>
      </c>
      <c r="J22" s="24"/>
      <c r="K22" s="80"/>
      <c r="L22" s="80"/>
      <c r="M22" s="8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83" t="str">
        <f t="shared" si="1"/>
        <v xml:space="preserve"> </v>
      </c>
      <c r="I23" s="83" t="str">
        <f t="shared" si="2"/>
        <v xml:space="preserve"> </v>
      </c>
      <c r="J23" s="24"/>
      <c r="K23" s="80"/>
      <c r="L23" s="80"/>
      <c r="M23" s="8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83" t="str">
        <f t="shared" si="1"/>
        <v xml:space="preserve"> </v>
      </c>
      <c r="I24" s="83" t="str">
        <f t="shared" si="2"/>
        <v xml:space="preserve"> </v>
      </c>
      <c r="J24" s="24"/>
      <c r="K24" s="80"/>
      <c r="L24" s="80"/>
      <c r="M24" s="8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83" t="str">
        <f t="shared" si="1"/>
        <v xml:space="preserve"> </v>
      </c>
      <c r="I25" s="83" t="str">
        <f t="shared" si="2"/>
        <v xml:space="preserve"> </v>
      </c>
      <c r="J25" s="24"/>
      <c r="K25" s="80"/>
      <c r="L25" s="80"/>
      <c r="M25" s="8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83" t="str">
        <f t="shared" si="1"/>
        <v xml:space="preserve"> </v>
      </c>
      <c r="I26" s="83" t="str">
        <f t="shared" si="2"/>
        <v xml:space="preserve"> </v>
      </c>
      <c r="J26" s="24"/>
      <c r="K26" s="80"/>
      <c r="L26" s="80"/>
      <c r="M26" s="8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83" t="str">
        <f t="shared" si="1"/>
        <v xml:space="preserve"> </v>
      </c>
      <c r="I27" s="83" t="str">
        <f t="shared" si="2"/>
        <v xml:space="preserve"> </v>
      </c>
      <c r="J27" s="24"/>
      <c r="K27" s="80"/>
      <c r="L27" s="80"/>
      <c r="M27" s="8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83" t="str">
        <f t="shared" si="1"/>
        <v xml:space="preserve"> </v>
      </c>
      <c r="I28" s="83" t="str">
        <f t="shared" si="2"/>
        <v xml:space="preserve"> </v>
      </c>
      <c r="J28" s="24"/>
      <c r="K28" s="80"/>
      <c r="L28" s="80"/>
      <c r="M28" s="8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83" t="str">
        <f t="shared" si="1"/>
        <v xml:space="preserve"> </v>
      </c>
      <c r="I29" s="83" t="str">
        <f t="shared" si="2"/>
        <v xml:space="preserve"> </v>
      </c>
      <c r="J29" s="24"/>
      <c r="K29" s="80"/>
      <c r="L29" s="80"/>
      <c r="M29" s="8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83" t="str">
        <f t="shared" si="1"/>
        <v xml:space="preserve"> </v>
      </c>
      <c r="I30" s="83" t="str">
        <f t="shared" si="2"/>
        <v xml:space="preserve"> </v>
      </c>
      <c r="J30" s="24"/>
      <c r="K30" s="80"/>
      <c r="L30" s="80"/>
      <c r="M30" s="8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83" t="str">
        <f t="shared" si="1"/>
        <v xml:space="preserve"> </v>
      </c>
      <c r="I31" s="83" t="str">
        <f t="shared" si="2"/>
        <v xml:space="preserve"> </v>
      </c>
      <c r="J31" s="24"/>
      <c r="K31" s="80"/>
      <c r="L31" s="80"/>
      <c r="M31" s="8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83" t="str">
        <f t="shared" si="1"/>
        <v xml:space="preserve"> </v>
      </c>
      <c r="I32" s="83" t="str">
        <f t="shared" si="2"/>
        <v xml:space="preserve"> </v>
      </c>
      <c r="J32" s="24"/>
      <c r="K32" s="80"/>
      <c r="L32" s="80"/>
      <c r="M32" s="8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83" t="str">
        <f t="shared" si="1"/>
        <v xml:space="preserve"> </v>
      </c>
      <c r="I33" s="83" t="str">
        <f t="shared" si="2"/>
        <v xml:space="preserve"> </v>
      </c>
      <c r="J33" s="24"/>
      <c r="K33" s="80"/>
      <c r="L33" s="80"/>
      <c r="M33" s="8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83" t="str">
        <f t="shared" si="1"/>
        <v xml:space="preserve"> </v>
      </c>
      <c r="I34" s="83" t="str">
        <f t="shared" si="2"/>
        <v xml:space="preserve"> </v>
      </c>
      <c r="J34" s="24"/>
      <c r="K34" s="80"/>
      <c r="L34" s="80"/>
      <c r="M34" s="8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83" t="str">
        <f t="shared" si="1"/>
        <v xml:space="preserve"> </v>
      </c>
      <c r="I35" s="83" t="str">
        <f t="shared" si="2"/>
        <v xml:space="preserve"> </v>
      </c>
      <c r="J35" s="24"/>
      <c r="K35" s="80"/>
      <c r="L35" s="80"/>
      <c r="M35" s="8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83" t="str">
        <f t="shared" si="1"/>
        <v xml:space="preserve"> </v>
      </c>
      <c r="I36" s="83" t="str">
        <f t="shared" si="2"/>
        <v xml:space="preserve"> </v>
      </c>
      <c r="J36" s="24"/>
      <c r="K36" s="80"/>
      <c r="L36" s="80"/>
      <c r="M36" s="8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83" t="str">
        <f t="shared" si="1"/>
        <v xml:space="preserve"> </v>
      </c>
      <c r="I37" s="83" t="str">
        <f t="shared" si="2"/>
        <v xml:space="preserve"> </v>
      </c>
      <c r="J37" s="24"/>
      <c r="K37" s="80"/>
      <c r="L37" s="80"/>
      <c r="M37" s="8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83" t="str">
        <f t="shared" si="1"/>
        <v xml:space="preserve"> </v>
      </c>
      <c r="I38" s="83" t="str">
        <f t="shared" si="2"/>
        <v xml:space="preserve"> </v>
      </c>
      <c r="J38" s="24"/>
      <c r="K38" s="80"/>
      <c r="L38" s="80"/>
      <c r="M38" s="8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7"/>
      <c r="E39" s="27"/>
      <c r="F39" s="27"/>
      <c r="G39" s="27"/>
      <c r="H39" s="55" t="str">
        <f>IF(COUNTBLANK(C39:G39)=0,SUM(C39:G39)," ")</f>
        <v xml:space="preserve"> </v>
      </c>
      <c r="I39" s="55" t="str">
        <f t="shared" si="2"/>
        <v xml:space="preserve"> </v>
      </c>
      <c r="J39" s="25"/>
      <c r="K39" s="80"/>
      <c r="L39" s="80"/>
      <c r="M39" s="8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110" t="s">
        <v>11</v>
      </c>
      <c r="L42" s="111"/>
      <c r="M42" s="112"/>
      <c r="O42" s="5">
        <v>38</v>
      </c>
      <c r="P42" s="6">
        <f t="shared" si="0"/>
        <v>19</v>
      </c>
    </row>
    <row r="43" spans="1:16" s="4" customFormat="1" ht="15.75" customHeight="1" x14ac:dyDescent="0.25">
      <c r="B43" s="95" t="s">
        <v>24</v>
      </c>
      <c r="C43" s="96"/>
      <c r="D43" s="96"/>
      <c r="E43" s="96"/>
      <c r="F43" s="62" t="str">
        <f>C1</f>
        <v>Haupttermin Wahlaufgabe B</v>
      </c>
      <c r="G43" s="60"/>
      <c r="H43" s="60"/>
      <c r="I43" s="60"/>
      <c r="J43" s="61"/>
      <c r="K43" s="113"/>
      <c r="L43" s="114"/>
      <c r="M43" s="115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6"/>
      <c r="L44" s="117"/>
      <c r="M44" s="118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Basisteil</v>
      </c>
      <c r="E45" s="67" t="str">
        <f>E3</f>
        <v>Wahlteil B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7" t="s">
        <v>10</v>
      </c>
      <c r="K45" s="107"/>
      <c r="L45" s="68"/>
      <c r="M45" s="69"/>
    </row>
    <row r="46" spans="1:16" ht="13.5" thickBot="1" x14ac:dyDescent="0.25">
      <c r="B46" s="63"/>
      <c r="C46" s="75" t="str">
        <f>IF(COUNT(C6:C39)=0," ",ROUND((SUM(C6:C39)/COUNT(C6:C39)),2))</f>
        <v xml:space="preserve"> </v>
      </c>
      <c r="D46" s="75" t="str">
        <f>IF(COUNT(D6:D39)=0," ",ROUND((SUM(D6:D39)/COUNT(D6:D39)),2))</f>
        <v xml:space="preserve"> </v>
      </c>
      <c r="E46" s="75" t="str">
        <f>IF(COUNT(E6:E39)=0," ",ROUND((SUM(E6:E39)/COUNT(E6:E39)),2))</f>
        <v xml:space="preserve"> </v>
      </c>
      <c r="F46" s="75" t="str">
        <f>IF(COUNT(F6:F39)=0," ",ROUND((SUM(F6:F39)/COUNT(F6:F39)),2))</f>
        <v xml:space="preserve"> </v>
      </c>
      <c r="G46" s="76" t="str">
        <f>IF(COUNT(G6:G39)=0," ",ROUND((SUM(G6:G39)/COUNT(G6:G39)),2))</f>
        <v xml:space="preserve"> </v>
      </c>
      <c r="H46" s="61"/>
      <c r="I46" s="61"/>
      <c r="J46" s="107"/>
      <c r="K46" s="107"/>
      <c r="L46" s="76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105" t="s">
        <v>7</v>
      </c>
      <c r="K49" s="106"/>
      <c r="L49" s="29"/>
      <c r="M49" s="30"/>
    </row>
    <row r="50" spans="1:13" ht="13.5" thickBot="1" x14ac:dyDescent="0.25">
      <c r="B50" s="73" t="s">
        <v>9</v>
      </c>
      <c r="C50" s="77" t="str">
        <f>IF(COUNT($I$6:$I$39)=0," ",COUNTIF($I$6:$I$39,1))</f>
        <v xml:space="preserve"> </v>
      </c>
      <c r="D50" s="77" t="str">
        <f>IF(COUNT($I$6:$I$39)=0," ",COUNTIF($I$6:$I$39,2))</f>
        <v xml:space="preserve"> </v>
      </c>
      <c r="E50" s="77" t="str">
        <f>IF(COUNT($I$6:$I$39)=0," ",COUNTIF($I$6:$I$39,3))</f>
        <v xml:space="preserve"> </v>
      </c>
      <c r="F50" s="77" t="str">
        <f>IF(COUNT($I$6:$I$39)=0," ",COUNTIF($I$6:$I$39,4))</f>
        <v xml:space="preserve"> </v>
      </c>
      <c r="G50" s="77" t="str">
        <f>IF(COUNT($I$6:$I$39)=0," ",COUNTIF($I$6:$I$39,5))</f>
        <v xml:space="preserve"> </v>
      </c>
      <c r="H50" s="77" t="str">
        <f>IF(COUNT($I$6:$I$39)=0," ",COUNTIF($I$6:$I$39,6))</f>
        <v xml:space="preserve"> </v>
      </c>
      <c r="I50" s="61"/>
      <c r="J50" s="103" t="s">
        <v>9</v>
      </c>
      <c r="K50" s="104"/>
      <c r="L50" s="31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81"/>
      <c r="C53" s="82"/>
      <c r="D53" s="82"/>
      <c r="E53" s="82"/>
      <c r="F53" s="82"/>
      <c r="G53" s="82"/>
      <c r="H53" s="82"/>
      <c r="I53" s="21"/>
      <c r="J53" s="102"/>
      <c r="K53" s="102"/>
      <c r="L53" s="21"/>
      <c r="M53" s="21"/>
    </row>
    <row r="54" spans="1:13" x14ac:dyDescent="0.2">
      <c r="B54" s="82"/>
      <c r="C54" s="22"/>
      <c r="D54" s="22"/>
      <c r="E54" s="22"/>
      <c r="F54" s="22"/>
      <c r="G54" s="22"/>
      <c r="H54" s="22"/>
      <c r="I54" s="21"/>
      <c r="J54" s="102"/>
      <c r="K54" s="102"/>
      <c r="L54" s="8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81"/>
      <c r="C57" s="82"/>
      <c r="D57" s="82"/>
      <c r="E57" s="82"/>
      <c r="F57" s="82"/>
      <c r="G57" s="82"/>
      <c r="H57" s="82"/>
      <c r="I57" s="21"/>
      <c r="J57" s="102"/>
      <c r="K57" s="102"/>
      <c r="L57" s="21"/>
      <c r="M57" s="21"/>
    </row>
    <row r="58" spans="1:13" hidden="1" x14ac:dyDescent="0.2">
      <c r="B58" s="82"/>
      <c r="C58" s="22"/>
      <c r="D58" s="22"/>
      <c r="E58" s="22"/>
      <c r="F58" s="22"/>
      <c r="G58" s="22"/>
      <c r="H58" s="22"/>
      <c r="I58" s="21"/>
      <c r="J58" s="102"/>
      <c r="K58" s="102"/>
      <c r="L58" s="8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J58:K58"/>
    <mergeCell ref="J45:K46"/>
    <mergeCell ref="J49:K49"/>
    <mergeCell ref="J50:K50"/>
    <mergeCell ref="J53:K53"/>
    <mergeCell ref="J54:K54"/>
    <mergeCell ref="J57:K57"/>
    <mergeCell ref="K42:M44"/>
    <mergeCell ref="B43:E43"/>
    <mergeCell ref="I3:I5"/>
    <mergeCell ref="J3:J5"/>
    <mergeCell ref="L3:L5"/>
    <mergeCell ref="M3:M5"/>
    <mergeCell ref="C5:G5"/>
  </mergeCells>
  <dataValidations count="5">
    <dataValidation type="list" allowBlank="1" showInputMessage="1" showErrorMessage="1" sqref="E6:E39">
      <formula1>$P$4:$P$26</formula1>
    </dataValidation>
    <dataValidation type="list" allowBlank="1" showInputMessage="1" showErrorMessage="1" sqref="D6:D39">
      <formula1>$P$4:$P$38</formula1>
    </dataValidation>
    <dataValidation type="list" allowBlank="1" showInputMessage="1" showErrorMessage="1" sqref="C6:C39">
      <formula1>$P$4:$P$16</formula1>
    </dataValidation>
    <dataValidation type="list" allowBlank="1" showInputMessage="1" showErrorMessage="1" sqref="F6:G39">
      <formula1>$O$4:$O$10</formula1>
    </dataValidation>
    <dataValidation type="decimal" allowBlank="1" showInputMessage="1" showErrorMessage="1" sqref="N6:N39 J6:J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 HT RS10 WA</vt:lpstr>
      <vt:lpstr>DE HT RS10 WB</vt:lpstr>
      <vt:lpstr>'DE HT RS10 WA'!Druckbereich</vt:lpstr>
      <vt:lpstr>'DE HT RS10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Baack, Katharina (MK)</cp:lastModifiedBy>
  <cp:lastPrinted>2016-03-29T13:04:10Z</cp:lastPrinted>
  <dcterms:created xsi:type="dcterms:W3CDTF">2010-03-29T15:59:15Z</dcterms:created>
  <dcterms:modified xsi:type="dcterms:W3CDTF">2020-05-27T08:48:16Z</dcterms:modified>
</cp:coreProperties>
</file>